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920" windowHeight="6795" activeTab="0"/>
  </bookViews>
  <sheets>
    <sheet name="Summary" sheetId="1" r:id="rId1"/>
    <sheet name="Variations" sheetId="2" r:id="rId2"/>
    <sheet name="Total scheme variances" sheetId="3" r:id="rId3"/>
    <sheet name="Capital Receipts" sheetId="4" r:id="rId4"/>
  </sheets>
  <definedNames/>
  <calcPr fullCalcOnLoad="1"/>
</workbook>
</file>

<file path=xl/comments4.xml><?xml version="1.0" encoding="utf-8"?>
<comments xmlns="http://schemas.openxmlformats.org/spreadsheetml/2006/main">
  <authors>
    <author>StephanieSkivington</author>
  </authors>
  <commentList>
    <comment ref="B19" authorId="0">
      <text>
        <r>
          <rPr>
            <b/>
            <sz val="8"/>
            <rFont val="Tahoma"/>
            <family val="0"/>
          </rPr>
          <t>StephanieSkivington:</t>
        </r>
        <r>
          <rPr>
            <sz val="8"/>
            <rFont val="Tahoma"/>
            <family val="0"/>
          </rPr>
          <t xml:space="preserve">
-1 rounding</t>
        </r>
      </text>
    </comment>
  </commentList>
</comments>
</file>

<file path=xl/sharedStrings.xml><?xml version="1.0" encoding="utf-8"?>
<sst xmlns="http://schemas.openxmlformats.org/spreadsheetml/2006/main" count="183" uniqueCount="78">
  <si>
    <t>Capital Programme Monthly Financial Monitoring 2004/05</t>
  </si>
  <si>
    <t>Capital</t>
  </si>
  <si>
    <t>Programme</t>
  </si>
  <si>
    <t>Project</t>
  </si>
  <si>
    <t>Forecast</t>
  </si>
  <si>
    <t>£000</t>
  </si>
  <si>
    <t>Totals</t>
  </si>
  <si>
    <t>Original</t>
  </si>
  <si>
    <t>Cost</t>
  </si>
  <si>
    <t>Total</t>
  </si>
  <si>
    <t>Scheme</t>
  </si>
  <si>
    <t>Variance</t>
  </si>
  <si>
    <t>Directorate</t>
  </si>
  <si>
    <t>Learning &amp; Culture</t>
  </si>
  <si>
    <t>Social &amp; Health Care</t>
  </si>
  <si>
    <t>Environment &amp; Economy</t>
  </si>
  <si>
    <t>Community Safety</t>
  </si>
  <si>
    <t>Resources &amp; CDC</t>
  </si>
  <si>
    <t>April</t>
  </si>
  <si>
    <t>Review</t>
  </si>
  <si>
    <t>May</t>
  </si>
  <si>
    <t>June</t>
  </si>
  <si>
    <t>July</t>
  </si>
  <si>
    <t>August</t>
  </si>
  <si>
    <t>September</t>
  </si>
  <si>
    <t>October</t>
  </si>
  <si>
    <t>November</t>
  </si>
  <si>
    <t>December</t>
  </si>
  <si>
    <t>January</t>
  </si>
  <si>
    <t>February</t>
  </si>
  <si>
    <t>March</t>
  </si>
  <si>
    <t>Additional Schemes</t>
  </si>
  <si>
    <t>Revisions to Scheme Costs</t>
  </si>
  <si>
    <t>Slippage on Existing Schemes</t>
  </si>
  <si>
    <t>Sub-total</t>
  </si>
  <si>
    <t>Details</t>
  </si>
  <si>
    <t xml:space="preserve">  Education</t>
  </si>
  <si>
    <t xml:space="preserve">  City Schools</t>
  </si>
  <si>
    <t xml:space="preserve">  Cultural Services</t>
  </si>
  <si>
    <t>Comments</t>
  </si>
  <si>
    <t>Total Scheme Variations</t>
  </si>
  <si>
    <t>Cumulative</t>
  </si>
  <si>
    <t>April 2004</t>
  </si>
  <si>
    <t>Variations from the Original Capital Programme</t>
  </si>
  <si>
    <t>Exempt Schemes</t>
  </si>
  <si>
    <t>ED500 Benson</t>
  </si>
  <si>
    <t>ED588 Botley, Elms Road Nursery</t>
  </si>
  <si>
    <t>ED592 Orchard Fields</t>
  </si>
  <si>
    <t>ED610 Leafield</t>
  </si>
  <si>
    <t>Total Cost £426k - Modernisation Scheme</t>
  </si>
  <si>
    <t>ED534 St Francis</t>
  </si>
  <si>
    <t>Total Cost £343k - Modernisation Scheme</t>
  </si>
  <si>
    <t>Other variations</t>
  </si>
  <si>
    <t>Funded mainly from developer contributions</t>
  </si>
  <si>
    <t>ED494 Nettlebed</t>
  </si>
  <si>
    <t>ED498 Springfield</t>
  </si>
  <si>
    <t>IT Strategy Grant Funded</t>
  </si>
  <si>
    <t>A41 from M40 to Buckinghamshire boundary</t>
  </si>
  <si>
    <t>Cap</t>
  </si>
  <si>
    <t>Prog</t>
  </si>
  <si>
    <t>Ref</t>
  </si>
  <si>
    <t>Supplementary Credit Approval issued 31 March 2004 for strengthening and improvement work on a recently detrunked road</t>
  </si>
  <si>
    <t>None to report</t>
  </si>
  <si>
    <t>Capital Receipts Monthly Financial Monitoring 2004/05</t>
  </si>
  <si>
    <t>Receipts</t>
  </si>
  <si>
    <t xml:space="preserve">  General</t>
  </si>
  <si>
    <t xml:space="preserve">  HOPS</t>
  </si>
  <si>
    <t>Local Information Plan Grant funded</t>
  </si>
  <si>
    <t>Total Cost £1,827k funded from capital receipts. Scheme rephased since initial proposals</t>
  </si>
  <si>
    <t>Total Cost £1,504k funded from capital receipts. Scheme rephased since initial proposals</t>
  </si>
  <si>
    <t>Total Cost £5,506k funded from capital receipts / government grant. Scheme rephased since initial proposals</t>
  </si>
  <si>
    <t>(included in the capital programme financing summary as planned payments awaiting project appraisals, not shown as part of the directorate programme)</t>
  </si>
  <si>
    <t>NDS Modernisation Schemes</t>
  </si>
  <si>
    <t>Allocation of Modernisation Scheme to specific schemes above</t>
  </si>
  <si>
    <t xml:space="preserve">  Less DfES</t>
  </si>
  <si>
    <t xml:space="preserve">This annex provides details of the month-on-month variance, itemised over various categories. Larger variances on individual schemes (lines in the capital programme) will be itemised and smaller variances will be reported in total. </t>
  </si>
  <si>
    <t>This annex will provide information on significant variations to total scheme costs. It will be prepared on a memorandum basis and it is not intended to reconcile to the variance reported in the summary. This is a nil return for April.</t>
  </si>
  <si>
    <t>This annex sets out the summary position in respect of planned capital spend. The first column (Original Capital Programme) shows the 2004/05 total planned spend for each directorate as reported to the Executive on 18 May 2004.  The second column (April Review) shows the latest estimate of the planned spend for the year. For the first report of the year, the Variance column shows the difference between the original capital programme and the April estimate. For subsequent months the variance column will show the difference between the month of review and the previous month’s figures. The sum of all the variations in the year will be shown in the Cumulative Variance column.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</si>
</sst>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u val="single"/>
      <sz val="10"/>
      <name val="Arial"/>
      <family val="2"/>
    </font>
    <font>
      <sz val="8"/>
      <name val="Arial"/>
      <family val="2"/>
    </font>
    <font>
      <b/>
      <sz val="10"/>
      <name val="Arial"/>
      <family val="2"/>
    </font>
    <font>
      <b/>
      <sz val="8"/>
      <name val="Tahoma"/>
      <family val="0"/>
    </font>
    <font>
      <sz val="8"/>
      <name val="Tahoma"/>
      <family val="0"/>
    </font>
    <font>
      <b/>
      <sz val="8"/>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0" fillId="0" borderId="1" xfId="0" applyBorder="1" applyAlignment="1">
      <alignment/>
    </xf>
    <xf numFmtId="0" fontId="2" fillId="0" borderId="2" xfId="0" applyFont="1" applyBorder="1" applyAlignment="1">
      <alignment/>
    </xf>
    <xf numFmtId="0" fontId="2" fillId="0" borderId="2" xfId="0" applyFont="1" applyBorder="1" applyAlignment="1">
      <alignment horizontal="center"/>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quotePrefix="1">
      <alignment horizontal="center"/>
    </xf>
    <xf numFmtId="0" fontId="0" fillId="0" borderId="3" xfId="0" applyBorder="1" applyAlignment="1">
      <alignment/>
    </xf>
    <xf numFmtId="0" fontId="0" fillId="0" borderId="4" xfId="0" applyBorder="1" applyAlignment="1">
      <alignment/>
    </xf>
    <xf numFmtId="0" fontId="2" fillId="0" borderId="4"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quotePrefix="1">
      <alignment horizontal="center"/>
    </xf>
    <xf numFmtId="0" fontId="0" fillId="0" borderId="5" xfId="0" applyBorder="1" applyAlignment="1">
      <alignment/>
    </xf>
    <xf numFmtId="0" fontId="2" fillId="0" borderId="6" xfId="0" applyFont="1" applyBorder="1" applyAlignment="1">
      <alignment horizontal="center"/>
    </xf>
    <xf numFmtId="0" fontId="0" fillId="0" borderId="7" xfId="0" applyBorder="1" applyAlignment="1">
      <alignment/>
    </xf>
    <xf numFmtId="0" fontId="0" fillId="0" borderId="8" xfId="0" applyBorder="1" applyAlignment="1">
      <alignment/>
    </xf>
    <xf numFmtId="0" fontId="3"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6" xfId="0" applyBorder="1" applyAlignment="1">
      <alignment/>
    </xf>
    <xf numFmtId="0" fontId="3" fillId="0" borderId="10" xfId="0" applyFont="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2" xfId="0" applyBorder="1" applyAlignment="1">
      <alignment/>
    </xf>
    <xf numFmtId="37" fontId="0" fillId="0" borderId="3" xfId="0" applyNumberFormat="1" applyBorder="1" applyAlignment="1">
      <alignment/>
    </xf>
    <xf numFmtId="37" fontId="0" fillId="0" borderId="5" xfId="0" applyNumberFormat="1" applyBorder="1" applyAlignment="1">
      <alignment/>
    </xf>
    <xf numFmtId="37" fontId="0" fillId="0" borderId="1" xfId="0" applyNumberFormat="1" applyBorder="1" applyAlignment="1">
      <alignment/>
    </xf>
    <xf numFmtId="49" fontId="1" fillId="0" borderId="0" xfId="0" applyNumberFormat="1" applyFont="1" applyAlignment="1">
      <alignment/>
    </xf>
    <xf numFmtId="0" fontId="0" fillId="0" borderId="0" xfId="0" applyBorder="1" applyAlignment="1">
      <alignment vertical="top" wrapText="1"/>
    </xf>
    <xf numFmtId="0" fontId="0" fillId="0" borderId="5" xfId="0" applyBorder="1" applyAlignment="1">
      <alignment vertical="top" wrapText="1"/>
    </xf>
    <xf numFmtId="0" fontId="0" fillId="0" borderId="3" xfId="0" applyBorder="1" applyAlignment="1">
      <alignment vertical="top" wrapText="1"/>
    </xf>
    <xf numFmtId="0" fontId="0" fillId="0" borderId="5" xfId="0" applyFill="1" applyBorder="1" applyAlignment="1">
      <alignment/>
    </xf>
    <xf numFmtId="37" fontId="0" fillId="0" borderId="0" xfId="0" applyNumberFormat="1" applyAlignment="1">
      <alignment/>
    </xf>
    <xf numFmtId="37" fontId="2" fillId="0" borderId="2" xfId="0" applyNumberFormat="1" applyFont="1" applyBorder="1" applyAlignment="1" quotePrefix="1">
      <alignment horizontal="center"/>
    </xf>
    <xf numFmtId="37" fontId="2" fillId="0" borderId="3" xfId="0" applyNumberFormat="1" applyFont="1" applyBorder="1" applyAlignment="1" quotePrefix="1">
      <alignment horizontal="center"/>
    </xf>
    <xf numFmtId="37" fontId="0" fillId="0" borderId="4" xfId="0" applyNumberFormat="1" applyBorder="1" applyAlignment="1" quotePrefix="1">
      <alignment horizontal="center"/>
    </xf>
    <xf numFmtId="37" fontId="0" fillId="0" borderId="3" xfId="0" applyNumberFormat="1" applyBorder="1" applyAlignment="1" quotePrefix="1">
      <alignment horizontal="center"/>
    </xf>
    <xf numFmtId="37" fontId="0" fillId="0" borderId="3" xfId="0" applyNumberFormat="1" applyBorder="1" applyAlignment="1">
      <alignment vertical="top" wrapText="1"/>
    </xf>
    <xf numFmtId="37" fontId="3" fillId="0" borderId="3" xfId="0" applyNumberFormat="1" applyFont="1" applyBorder="1" applyAlignment="1">
      <alignment vertical="top" wrapText="1"/>
    </xf>
    <xf numFmtId="37" fontId="3" fillId="0" borderId="3" xfId="0" applyNumberFormat="1" applyFont="1" applyBorder="1" applyAlignment="1">
      <alignment/>
    </xf>
    <xf numFmtId="37" fontId="3" fillId="0" borderId="1" xfId="0" applyNumberFormat="1" applyFont="1" applyBorder="1" applyAlignment="1">
      <alignment/>
    </xf>
    <xf numFmtId="0" fontId="0" fillId="0" borderId="3" xfId="0" applyBorder="1" applyAlignment="1">
      <alignment horizontal="left"/>
    </xf>
    <xf numFmtId="0" fontId="1" fillId="0" borderId="0" xfId="0" applyFont="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3" xfId="0" applyBorder="1" applyAlignment="1">
      <alignment horizontal="left" vertical="top"/>
    </xf>
    <xf numFmtId="0" fontId="0" fillId="0" borderId="8" xfId="0" applyBorder="1" applyAlignment="1">
      <alignment vertical="top"/>
    </xf>
    <xf numFmtId="0" fontId="0" fillId="0" borderId="0" xfId="0" applyBorder="1" applyAlignment="1">
      <alignment vertical="top"/>
    </xf>
    <xf numFmtId="0" fontId="0" fillId="0" borderId="0" xfId="0" applyFont="1" applyAlignment="1">
      <alignment horizontal="left" wrapText="1"/>
    </xf>
    <xf numFmtId="0" fontId="0" fillId="0" borderId="0" xfId="0" applyAlignment="1">
      <alignment horizontal="left" wrapText="1"/>
    </xf>
    <xf numFmtId="0" fontId="0" fillId="0" borderId="8"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xf>
    <xf numFmtId="0" fontId="0" fillId="0" borderId="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xdr:row>
      <xdr:rowOff>0</xdr:rowOff>
    </xdr:from>
    <xdr:ext cx="76200" cy="200025"/>
    <xdr:sp>
      <xdr:nvSpPr>
        <xdr:cNvPr id="1" name="TextBox 6"/>
        <xdr:cNvSpPr txBox="1">
          <a:spLocks noChangeArrowheads="1"/>
        </xdr:cNvSpPr>
      </xdr:nvSpPr>
      <xdr:spPr>
        <a:xfrm>
          <a:off x="2971800" y="32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xdr:row>
      <xdr:rowOff>0</xdr:rowOff>
    </xdr:from>
    <xdr:ext cx="76200" cy="200025"/>
    <xdr:sp>
      <xdr:nvSpPr>
        <xdr:cNvPr id="1" name="TextBox 3"/>
        <xdr:cNvSpPr txBox="1">
          <a:spLocks noChangeArrowheads="1"/>
        </xdr:cNvSpPr>
      </xdr:nvSpPr>
      <xdr:spPr>
        <a:xfrm>
          <a:off x="2971800" y="16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workbookViewId="0" topLeftCell="A1">
      <selection activeCell="A1" sqref="A1"/>
    </sheetView>
  </sheetViews>
  <sheetFormatPr defaultColWidth="9.140625" defaultRowHeight="12.75"/>
  <cols>
    <col min="1" max="1" width="27.57421875" style="0" customWidth="1"/>
    <col min="2" max="2" width="8.421875" style="0" customWidth="1"/>
    <col min="3" max="3" width="8.57421875" style="0" customWidth="1"/>
    <col min="4" max="4" width="8.28125" style="0" hidden="1" customWidth="1"/>
    <col min="5" max="5" width="8.57421875" style="0" hidden="1" customWidth="1"/>
    <col min="6" max="6" width="8.28125" style="0" hidden="1" customWidth="1"/>
    <col min="7" max="8" width="7.8515625" style="0" hidden="1" customWidth="1"/>
    <col min="9" max="9" width="9.28125" style="0" hidden="1" customWidth="1"/>
    <col min="10" max="14" width="9.140625" style="0" hidden="1" customWidth="1"/>
  </cols>
  <sheetData>
    <row r="1" spans="1:6" ht="12.75">
      <c r="A1" s="1" t="s">
        <v>0</v>
      </c>
      <c r="C1" s="1"/>
      <c r="D1" s="1"/>
      <c r="E1" s="1"/>
      <c r="F1" s="1"/>
    </row>
    <row r="2" spans="1:6" ht="12.75">
      <c r="A2" s="30" t="s">
        <v>42</v>
      </c>
      <c r="C2" s="1"/>
      <c r="D2" s="1"/>
      <c r="E2" s="1"/>
      <c r="F2" s="1"/>
    </row>
    <row r="4" spans="1:16" ht="12.75">
      <c r="A4" s="3"/>
      <c r="B4" s="4" t="s">
        <v>7</v>
      </c>
      <c r="C4" s="4" t="s">
        <v>18</v>
      </c>
      <c r="D4" s="4" t="s">
        <v>20</v>
      </c>
      <c r="E4" s="4" t="s">
        <v>21</v>
      </c>
      <c r="F4" s="4" t="s">
        <v>22</v>
      </c>
      <c r="G4" s="4" t="s">
        <v>23</v>
      </c>
      <c r="H4" s="4" t="s">
        <v>24</v>
      </c>
      <c r="I4" s="4" t="s">
        <v>25</v>
      </c>
      <c r="J4" s="4" t="s">
        <v>26</v>
      </c>
      <c r="K4" s="4" t="s">
        <v>27</v>
      </c>
      <c r="L4" s="4" t="s">
        <v>28</v>
      </c>
      <c r="M4" s="4" t="s">
        <v>29</v>
      </c>
      <c r="N4" s="4" t="s">
        <v>30</v>
      </c>
      <c r="O4" s="4" t="s">
        <v>11</v>
      </c>
      <c r="P4" s="4" t="s">
        <v>41</v>
      </c>
    </row>
    <row r="5" spans="1:16" ht="12.75">
      <c r="A5" s="5" t="s">
        <v>12</v>
      </c>
      <c r="B5" s="6" t="s">
        <v>1</v>
      </c>
      <c r="C5" s="6" t="s">
        <v>19</v>
      </c>
      <c r="D5" s="6" t="s">
        <v>19</v>
      </c>
      <c r="E5" s="6" t="s">
        <v>19</v>
      </c>
      <c r="F5" s="6" t="s">
        <v>19</v>
      </c>
      <c r="G5" s="6" t="s">
        <v>19</v>
      </c>
      <c r="H5" s="6" t="s">
        <v>19</v>
      </c>
      <c r="I5" s="6" t="s">
        <v>19</v>
      </c>
      <c r="J5" s="6" t="s">
        <v>19</v>
      </c>
      <c r="K5" s="6" t="s">
        <v>19</v>
      </c>
      <c r="L5" s="6" t="s">
        <v>19</v>
      </c>
      <c r="M5" s="6" t="s">
        <v>19</v>
      </c>
      <c r="N5" s="6" t="s">
        <v>19</v>
      </c>
      <c r="O5" s="6"/>
      <c r="P5" s="6" t="s">
        <v>11</v>
      </c>
    </row>
    <row r="6" spans="1:16" ht="12.75">
      <c r="A6" s="10"/>
      <c r="B6" s="11" t="s">
        <v>2</v>
      </c>
      <c r="C6" s="11"/>
      <c r="D6" s="11"/>
      <c r="E6" s="11"/>
      <c r="F6" s="15"/>
      <c r="G6" s="11"/>
      <c r="H6" s="11"/>
      <c r="I6" s="11"/>
      <c r="J6" s="11"/>
      <c r="K6" s="11"/>
      <c r="L6" s="11"/>
      <c r="M6" s="11"/>
      <c r="N6" s="11"/>
      <c r="O6" s="11"/>
      <c r="P6" s="11"/>
    </row>
    <row r="7" spans="1:16" ht="12.75">
      <c r="A7" s="5"/>
      <c r="B7" s="5"/>
      <c r="C7" s="5"/>
      <c r="D7" s="5"/>
      <c r="E7" s="5"/>
      <c r="F7" s="12"/>
      <c r="G7" s="5"/>
      <c r="H7" s="5"/>
      <c r="I7" s="5"/>
      <c r="J7" s="5"/>
      <c r="K7" s="5"/>
      <c r="L7" s="5"/>
      <c r="M7" s="5"/>
      <c r="N7" s="5"/>
      <c r="O7" s="5"/>
      <c r="P7" s="5"/>
    </row>
    <row r="8" spans="1:16" ht="12.75">
      <c r="A8" s="5"/>
      <c r="B8" s="7" t="s">
        <v>5</v>
      </c>
      <c r="C8" s="7" t="s">
        <v>5</v>
      </c>
      <c r="D8" s="7" t="s">
        <v>5</v>
      </c>
      <c r="E8" s="7" t="s">
        <v>5</v>
      </c>
      <c r="F8" s="13" t="s">
        <v>5</v>
      </c>
      <c r="G8" s="7" t="s">
        <v>5</v>
      </c>
      <c r="H8" s="7" t="s">
        <v>5</v>
      </c>
      <c r="I8" s="7" t="s">
        <v>5</v>
      </c>
      <c r="J8" s="7" t="s">
        <v>5</v>
      </c>
      <c r="K8" s="7" t="s">
        <v>5</v>
      </c>
      <c r="L8" s="7" t="s">
        <v>5</v>
      </c>
      <c r="M8" s="7" t="s">
        <v>5</v>
      </c>
      <c r="N8" s="7" t="s">
        <v>5</v>
      </c>
      <c r="O8" s="7" t="s">
        <v>5</v>
      </c>
      <c r="P8" s="7" t="s">
        <v>5</v>
      </c>
    </row>
    <row r="9" spans="1:16" ht="12.75">
      <c r="A9" s="8"/>
      <c r="B9" s="8"/>
      <c r="C9" s="8"/>
      <c r="D9" s="8"/>
      <c r="E9" s="8"/>
      <c r="F9" s="14"/>
      <c r="G9" s="8"/>
      <c r="H9" s="8"/>
      <c r="I9" s="8"/>
      <c r="J9" s="8"/>
      <c r="K9" s="8"/>
      <c r="L9" s="8"/>
      <c r="M9" s="8"/>
      <c r="N9" s="8"/>
      <c r="O9" s="8"/>
      <c r="P9" s="8"/>
    </row>
    <row r="10" spans="1:16" ht="12.75">
      <c r="A10" s="8" t="s">
        <v>13</v>
      </c>
      <c r="B10" s="27"/>
      <c r="C10" s="27"/>
      <c r="D10" s="27"/>
      <c r="E10" s="27"/>
      <c r="F10" s="28"/>
      <c r="G10" s="27"/>
      <c r="H10" s="27"/>
      <c r="I10" s="27"/>
      <c r="J10" s="27"/>
      <c r="K10" s="27"/>
      <c r="L10" s="27"/>
      <c r="M10" s="27"/>
      <c r="N10" s="27"/>
      <c r="O10" s="27"/>
      <c r="P10" s="27"/>
    </row>
    <row r="11" spans="1:16" ht="12.75">
      <c r="A11" s="8" t="s">
        <v>36</v>
      </c>
      <c r="B11" s="27">
        <v>30633</v>
      </c>
      <c r="C11" s="27">
        <f>33572-670</f>
        <v>32902</v>
      </c>
      <c r="D11" s="27"/>
      <c r="E11" s="27"/>
      <c r="F11" s="28"/>
      <c r="G11" s="27"/>
      <c r="H11" s="27"/>
      <c r="I11" s="27"/>
      <c r="J11" s="27"/>
      <c r="K11" s="27"/>
      <c r="L11" s="27"/>
      <c r="M11" s="27"/>
      <c r="N11" s="27"/>
      <c r="O11" s="27">
        <f>C11-B11</f>
        <v>2269</v>
      </c>
      <c r="P11" s="27">
        <f>O11</f>
        <v>2269</v>
      </c>
    </row>
    <row r="12" spans="1:16" ht="12.75">
      <c r="A12" s="8" t="s">
        <v>37</v>
      </c>
      <c r="B12" s="27">
        <v>3654</v>
      </c>
      <c r="C12" s="27">
        <v>3654</v>
      </c>
      <c r="D12" s="27"/>
      <c r="E12" s="27"/>
      <c r="F12" s="28"/>
      <c r="G12" s="27"/>
      <c r="H12" s="27"/>
      <c r="I12" s="27"/>
      <c r="J12" s="27"/>
      <c r="K12" s="27"/>
      <c r="L12" s="27"/>
      <c r="M12" s="27"/>
      <c r="N12" s="27"/>
      <c r="O12" s="27">
        <f aca="true" t="shared" si="0" ref="O12:O17">C12-B12</f>
        <v>0</v>
      </c>
      <c r="P12" s="27">
        <f aca="true" t="shared" si="1" ref="P12:P17">O12</f>
        <v>0</v>
      </c>
    </row>
    <row r="13" spans="1:16" ht="12.75">
      <c r="A13" s="8" t="s">
        <v>38</v>
      </c>
      <c r="B13" s="27">
        <v>1390</v>
      </c>
      <c r="C13" s="27">
        <v>1390</v>
      </c>
      <c r="D13" s="27"/>
      <c r="E13" s="27"/>
      <c r="F13" s="28"/>
      <c r="G13" s="27"/>
      <c r="H13" s="27"/>
      <c r="I13" s="27"/>
      <c r="J13" s="27"/>
      <c r="K13" s="27"/>
      <c r="L13" s="27"/>
      <c r="M13" s="27"/>
      <c r="N13" s="27"/>
      <c r="O13" s="27">
        <f t="shared" si="0"/>
        <v>0</v>
      </c>
      <c r="P13" s="27">
        <f t="shared" si="1"/>
        <v>0</v>
      </c>
    </row>
    <row r="14" spans="1:16" ht="12.75">
      <c r="A14" s="8" t="s">
        <v>14</v>
      </c>
      <c r="B14" s="27">
        <v>4866</v>
      </c>
      <c r="C14" s="27">
        <v>5088</v>
      </c>
      <c r="D14" s="27"/>
      <c r="E14" s="27"/>
      <c r="F14" s="28"/>
      <c r="G14" s="27"/>
      <c r="H14" s="27"/>
      <c r="I14" s="27"/>
      <c r="J14" s="27"/>
      <c r="K14" s="27"/>
      <c r="L14" s="27"/>
      <c r="M14" s="27"/>
      <c r="N14" s="27"/>
      <c r="O14" s="27">
        <f t="shared" si="0"/>
        <v>222</v>
      </c>
      <c r="P14" s="27">
        <f t="shared" si="1"/>
        <v>222</v>
      </c>
    </row>
    <row r="15" spans="1:16" ht="12.75">
      <c r="A15" s="8" t="s">
        <v>15</v>
      </c>
      <c r="B15" s="27">
        <v>33901</v>
      </c>
      <c r="C15" s="27">
        <v>35505</v>
      </c>
      <c r="D15" s="27"/>
      <c r="E15" s="27"/>
      <c r="F15" s="28"/>
      <c r="G15" s="27"/>
      <c r="H15" s="27"/>
      <c r="I15" s="27"/>
      <c r="J15" s="27"/>
      <c r="K15" s="27"/>
      <c r="L15" s="27"/>
      <c r="M15" s="27"/>
      <c r="N15" s="27"/>
      <c r="O15" s="27">
        <f t="shared" si="0"/>
        <v>1604</v>
      </c>
      <c r="P15" s="27">
        <f t="shared" si="1"/>
        <v>1604</v>
      </c>
    </row>
    <row r="16" spans="1:16" ht="12.75">
      <c r="A16" s="8" t="s">
        <v>16</v>
      </c>
      <c r="B16" s="27">
        <v>191</v>
      </c>
      <c r="C16" s="27">
        <v>191</v>
      </c>
      <c r="D16" s="27"/>
      <c r="E16" s="27"/>
      <c r="F16" s="28"/>
      <c r="G16" s="27"/>
      <c r="H16" s="27"/>
      <c r="I16" s="27"/>
      <c r="J16" s="27"/>
      <c r="K16" s="27"/>
      <c r="L16" s="27"/>
      <c r="M16" s="27"/>
      <c r="N16" s="27"/>
      <c r="O16" s="27">
        <f t="shared" si="0"/>
        <v>0</v>
      </c>
      <c r="P16" s="27">
        <f t="shared" si="1"/>
        <v>0</v>
      </c>
    </row>
    <row r="17" spans="1:16" ht="12.75">
      <c r="A17" s="8" t="s">
        <v>17</v>
      </c>
      <c r="B17" s="27">
        <v>519</v>
      </c>
      <c r="C17" s="27">
        <v>519</v>
      </c>
      <c r="D17" s="27"/>
      <c r="E17" s="27"/>
      <c r="F17" s="28"/>
      <c r="G17" s="27"/>
      <c r="H17" s="27"/>
      <c r="I17" s="27"/>
      <c r="J17" s="27"/>
      <c r="K17" s="27"/>
      <c r="L17" s="27"/>
      <c r="M17" s="27"/>
      <c r="N17" s="27"/>
      <c r="O17" s="27">
        <f t="shared" si="0"/>
        <v>0</v>
      </c>
      <c r="P17" s="27">
        <f t="shared" si="1"/>
        <v>0</v>
      </c>
    </row>
    <row r="18" spans="1:16" ht="12.75">
      <c r="A18" s="8"/>
      <c r="B18" s="27"/>
      <c r="C18" s="27"/>
      <c r="D18" s="27"/>
      <c r="E18" s="27"/>
      <c r="F18" s="28"/>
      <c r="G18" s="27"/>
      <c r="H18" s="27"/>
      <c r="I18" s="27"/>
      <c r="J18" s="27"/>
      <c r="K18" s="27"/>
      <c r="L18" s="27"/>
      <c r="M18" s="27"/>
      <c r="N18" s="27"/>
      <c r="O18" s="27"/>
      <c r="P18" s="27"/>
    </row>
    <row r="19" spans="1:16" ht="12.75">
      <c r="A19" s="2" t="s">
        <v>6</v>
      </c>
      <c r="B19" s="29">
        <f>SUM(B9:B18)</f>
        <v>75154</v>
      </c>
      <c r="C19" s="29">
        <f aca="true" t="shared" si="2" ref="C19:P19">SUM(C9:C18)</f>
        <v>79249</v>
      </c>
      <c r="D19" s="29">
        <f t="shared" si="2"/>
        <v>0</v>
      </c>
      <c r="E19" s="29">
        <f t="shared" si="2"/>
        <v>0</v>
      </c>
      <c r="F19" s="29">
        <f t="shared" si="2"/>
        <v>0</v>
      </c>
      <c r="G19" s="29">
        <f t="shared" si="2"/>
        <v>0</v>
      </c>
      <c r="H19" s="29">
        <f t="shared" si="2"/>
        <v>0</v>
      </c>
      <c r="I19" s="29">
        <f t="shared" si="2"/>
        <v>0</v>
      </c>
      <c r="J19" s="29">
        <f t="shared" si="2"/>
        <v>0</v>
      </c>
      <c r="K19" s="29">
        <f t="shared" si="2"/>
        <v>0</v>
      </c>
      <c r="L19" s="29">
        <f t="shared" si="2"/>
        <v>0</v>
      </c>
      <c r="M19" s="29">
        <f t="shared" si="2"/>
        <v>0</v>
      </c>
      <c r="N19" s="29">
        <f t="shared" si="2"/>
        <v>0</v>
      </c>
      <c r="O19" s="29">
        <f t="shared" si="2"/>
        <v>4095</v>
      </c>
      <c r="P19" s="29">
        <f t="shared" si="2"/>
        <v>4095</v>
      </c>
    </row>
    <row r="21" spans="1:16" ht="142.5" customHeight="1">
      <c r="A21" s="54" t="s">
        <v>77</v>
      </c>
      <c r="B21" s="55"/>
      <c r="C21" s="55"/>
      <c r="D21" s="55"/>
      <c r="E21" s="55"/>
      <c r="F21" s="55"/>
      <c r="G21" s="55"/>
      <c r="H21" s="55"/>
      <c r="I21" s="55"/>
      <c r="J21" s="55"/>
      <c r="K21" s="55"/>
      <c r="L21" s="55"/>
      <c r="M21" s="55"/>
      <c r="N21" s="55"/>
      <c r="O21" s="55"/>
      <c r="P21" s="55"/>
    </row>
  </sheetData>
  <mergeCells count="1">
    <mergeCell ref="A21:P21"/>
  </mergeCells>
  <printOptions/>
  <pageMargins left="0.75" right="0.75" top="1" bottom="1" header="0.5" footer="0.5"/>
  <pageSetup firstPageNumber="12" useFirstPageNumber="1" fitToHeight="1" fitToWidth="1" horizontalDpi="600" verticalDpi="600" orientation="portrait" paperSize="9" r:id="rId2"/>
  <headerFooter alignWithMargins="0">
    <oddHeader>&amp;CCG16 - page &amp;P&amp;R&amp;"Arial,Bold"&amp;11ANNEX 4</oddHeader>
    <oddFooter>&amp;L&amp;8&amp;F</oddFooter>
  </headerFooter>
  <drawing r:id="rId1"/>
</worksheet>
</file>

<file path=xl/worksheets/sheet2.xml><?xml version="1.0" encoding="utf-8"?>
<worksheet xmlns="http://schemas.openxmlformats.org/spreadsheetml/2006/main" xmlns:r="http://schemas.openxmlformats.org/officeDocument/2006/relationships">
  <dimension ref="A1:F40"/>
  <sheetViews>
    <sheetView workbookViewId="0" topLeftCell="A1">
      <selection activeCell="A40" sqref="A40:F40"/>
    </sheetView>
  </sheetViews>
  <sheetFormatPr defaultColWidth="9.140625" defaultRowHeight="12.75"/>
  <cols>
    <col min="1" max="1" width="5.57421875" style="50" customWidth="1"/>
    <col min="2" max="2" width="2.7109375" style="0" customWidth="1"/>
    <col min="3" max="3" width="2.8515625" style="0" customWidth="1"/>
    <col min="4" max="4" width="38.00390625" style="0" customWidth="1"/>
    <col min="5" max="5" width="7.28125" style="35" customWidth="1"/>
    <col min="6" max="6" width="36.421875" style="0" customWidth="1"/>
  </cols>
  <sheetData>
    <row r="1" ht="12.75">
      <c r="A1" s="45" t="s">
        <v>43</v>
      </c>
    </row>
    <row r="3" spans="1:6" ht="12.75">
      <c r="A3" s="46" t="s">
        <v>58</v>
      </c>
      <c r="B3" s="16"/>
      <c r="C3" s="23"/>
      <c r="D3" s="19"/>
      <c r="E3" s="36"/>
      <c r="F3" s="26"/>
    </row>
    <row r="4" spans="1:6" ht="12.75">
      <c r="A4" s="47" t="s">
        <v>59</v>
      </c>
      <c r="B4" s="17"/>
      <c r="C4" s="24" t="s">
        <v>35</v>
      </c>
      <c r="D4" s="14"/>
      <c r="E4" s="37" t="s">
        <v>5</v>
      </c>
      <c r="F4" s="8" t="s">
        <v>39</v>
      </c>
    </row>
    <row r="5" spans="1:6" ht="12.75">
      <c r="A5" s="48" t="s">
        <v>60</v>
      </c>
      <c r="B5" s="20"/>
      <c r="C5" s="25"/>
      <c r="D5" s="21"/>
      <c r="E5" s="38"/>
      <c r="F5" s="9"/>
    </row>
    <row r="6" spans="1:6" ht="12.75">
      <c r="A6" s="47"/>
      <c r="B6" s="17"/>
      <c r="C6" s="24"/>
      <c r="D6" s="14"/>
      <c r="E6" s="39"/>
      <c r="F6" s="8"/>
    </row>
    <row r="7" spans="1:6" ht="12.75" customHeight="1">
      <c r="A7" s="47"/>
      <c r="B7" s="18" t="s">
        <v>44</v>
      </c>
      <c r="C7" s="24"/>
      <c r="D7" s="14"/>
      <c r="E7" s="39"/>
      <c r="F7" s="8"/>
    </row>
    <row r="8" spans="1:6" ht="26.25" customHeight="1">
      <c r="A8" s="47"/>
      <c r="B8" s="56" t="s">
        <v>71</v>
      </c>
      <c r="C8" s="57"/>
      <c r="D8" s="58"/>
      <c r="E8" s="59"/>
      <c r="F8" s="60"/>
    </row>
    <row r="9" spans="1:6" ht="12.75">
      <c r="A9" s="47"/>
      <c r="B9" s="17"/>
      <c r="C9" s="24" t="s">
        <v>13</v>
      </c>
      <c r="D9" s="14"/>
      <c r="E9" s="39"/>
      <c r="F9" s="8"/>
    </row>
    <row r="10" spans="1:6" ht="38.25">
      <c r="A10" s="47"/>
      <c r="B10" s="17"/>
      <c r="C10" s="24"/>
      <c r="D10" s="32" t="s">
        <v>45</v>
      </c>
      <c r="E10" s="40">
        <f>1827-600</f>
        <v>1227</v>
      </c>
      <c r="F10" s="33" t="s">
        <v>68</v>
      </c>
    </row>
    <row r="11" spans="1:6" ht="38.25">
      <c r="A11" s="47"/>
      <c r="B11" s="17"/>
      <c r="C11" s="24"/>
      <c r="D11" s="32" t="s">
        <v>46</v>
      </c>
      <c r="E11" s="40">
        <f>1428-600</f>
        <v>828</v>
      </c>
      <c r="F11" s="33" t="s">
        <v>69</v>
      </c>
    </row>
    <row r="12" spans="1:6" ht="38.25">
      <c r="A12" s="47"/>
      <c r="B12" s="17"/>
      <c r="C12" s="24"/>
      <c r="D12" s="32" t="s">
        <v>47</v>
      </c>
      <c r="E12" s="40">
        <f>3189-1600</f>
        <v>1589</v>
      </c>
      <c r="F12" s="33" t="s">
        <v>70</v>
      </c>
    </row>
    <row r="13" spans="1:6" ht="12.75">
      <c r="A13" s="47"/>
      <c r="B13" s="18" t="s">
        <v>34</v>
      </c>
      <c r="C13" s="24"/>
      <c r="D13" s="32"/>
      <c r="E13" s="41">
        <f>SUM(E9:E12)</f>
        <v>3644</v>
      </c>
      <c r="F13" s="33"/>
    </row>
    <row r="14" spans="1:6" ht="12.75">
      <c r="A14" s="47"/>
      <c r="B14" s="17"/>
      <c r="C14" s="24"/>
      <c r="D14" s="14"/>
      <c r="E14" s="39"/>
      <c r="F14" s="8"/>
    </row>
    <row r="15" spans="1:6" ht="12.75">
      <c r="A15" s="44"/>
      <c r="B15" s="18" t="s">
        <v>31</v>
      </c>
      <c r="C15" s="24"/>
      <c r="D15" s="14"/>
      <c r="E15" s="27"/>
      <c r="F15" s="8"/>
    </row>
    <row r="16" spans="1:6" ht="12.75">
      <c r="A16" s="44"/>
      <c r="B16" s="17"/>
      <c r="C16" s="24" t="s">
        <v>13</v>
      </c>
      <c r="D16" s="14"/>
      <c r="E16" s="27"/>
      <c r="F16" s="8"/>
    </row>
    <row r="17" spans="1:6" ht="15" customHeight="1">
      <c r="A17" s="44"/>
      <c r="B17" s="17"/>
      <c r="C17" s="24"/>
      <c r="D17" s="31" t="s">
        <v>48</v>
      </c>
      <c r="E17" s="40">
        <v>416</v>
      </c>
      <c r="F17" s="33" t="s">
        <v>49</v>
      </c>
    </row>
    <row r="18" spans="1:6" ht="14.25" customHeight="1">
      <c r="A18" s="44"/>
      <c r="B18" s="17"/>
      <c r="C18" s="24"/>
      <c r="D18" s="31" t="s">
        <v>50</v>
      </c>
      <c r="E18" s="40">
        <v>254</v>
      </c>
      <c r="F18" s="33" t="s">
        <v>51</v>
      </c>
    </row>
    <row r="19" spans="1:6" ht="26.25" customHeight="1">
      <c r="A19" s="51">
        <v>51</v>
      </c>
      <c r="B19" s="52"/>
      <c r="C19" s="53"/>
      <c r="D19" s="31" t="s">
        <v>72</v>
      </c>
      <c r="E19" s="40">
        <f>-(E17+E18)</f>
        <v>-670</v>
      </c>
      <c r="F19" s="33" t="s">
        <v>73</v>
      </c>
    </row>
    <row r="20" spans="1:6" ht="12.75">
      <c r="A20" s="44"/>
      <c r="B20" s="17"/>
      <c r="D20" s="24" t="s">
        <v>52</v>
      </c>
      <c r="E20" s="27">
        <v>197</v>
      </c>
      <c r="F20" s="8" t="s">
        <v>53</v>
      </c>
    </row>
    <row r="21" spans="1:6" ht="12.75">
      <c r="A21" s="44"/>
      <c r="B21" s="17"/>
      <c r="C21" s="24" t="s">
        <v>14</v>
      </c>
      <c r="D21" s="14"/>
      <c r="E21" s="27"/>
      <c r="F21" s="8"/>
    </row>
    <row r="22" spans="1:6" ht="12.75">
      <c r="A22" s="44">
        <v>810</v>
      </c>
      <c r="B22" s="17"/>
      <c r="C22" s="24"/>
      <c r="D22" s="14" t="s">
        <v>56</v>
      </c>
      <c r="E22" s="27">
        <v>222</v>
      </c>
      <c r="F22" s="8" t="s">
        <v>67</v>
      </c>
    </row>
    <row r="23" spans="1:6" ht="12.75">
      <c r="A23" s="44"/>
      <c r="B23" s="17"/>
      <c r="C23" s="24" t="s">
        <v>15</v>
      </c>
      <c r="D23" s="14"/>
      <c r="E23" s="27"/>
      <c r="F23" s="8"/>
    </row>
    <row r="24" spans="1:6" ht="51">
      <c r="A24" s="44"/>
      <c r="B24" s="17"/>
      <c r="C24" s="24"/>
      <c r="D24" s="32" t="s">
        <v>57</v>
      </c>
      <c r="E24" s="40">
        <v>1604</v>
      </c>
      <c r="F24" s="33" t="s">
        <v>61</v>
      </c>
    </row>
    <row r="25" spans="1:6" ht="12.75">
      <c r="A25" s="44"/>
      <c r="B25" s="18" t="s">
        <v>34</v>
      </c>
      <c r="C25" s="24"/>
      <c r="D25" s="14"/>
      <c r="E25" s="42">
        <f>SUM(E15:E24)</f>
        <v>2023</v>
      </c>
      <c r="F25" s="8"/>
    </row>
    <row r="26" spans="1:6" ht="12.75">
      <c r="A26" s="44"/>
      <c r="B26" s="17"/>
      <c r="C26" s="24"/>
      <c r="D26" s="14"/>
      <c r="E26" s="27"/>
      <c r="F26" s="8"/>
    </row>
    <row r="27" spans="1:6" ht="12.75">
      <c r="A27" s="44"/>
      <c r="B27" s="18" t="s">
        <v>32</v>
      </c>
      <c r="C27" s="24"/>
      <c r="D27" s="14"/>
      <c r="E27" s="27"/>
      <c r="F27" s="8"/>
    </row>
    <row r="28" spans="1:6" ht="12.75">
      <c r="A28" s="44"/>
      <c r="B28" s="17"/>
      <c r="C28" s="24" t="s">
        <v>13</v>
      </c>
      <c r="D28" s="14"/>
      <c r="E28" s="27"/>
      <c r="F28" s="8"/>
    </row>
    <row r="29" spans="1:6" ht="12.75">
      <c r="A29" s="44"/>
      <c r="B29" s="17"/>
      <c r="C29" s="24"/>
      <c r="D29" s="14" t="s">
        <v>52</v>
      </c>
      <c r="E29" s="27">
        <v>128</v>
      </c>
      <c r="F29" s="8"/>
    </row>
    <row r="30" spans="1:6" ht="12.75">
      <c r="A30" s="44"/>
      <c r="B30" s="18" t="s">
        <v>34</v>
      </c>
      <c r="C30" s="24"/>
      <c r="D30" s="14"/>
      <c r="E30" s="42">
        <f>SUM(E27:E29)</f>
        <v>128</v>
      </c>
      <c r="F30" s="8"/>
    </row>
    <row r="31" spans="1:6" ht="12.75">
      <c r="A31" s="44"/>
      <c r="B31" s="17"/>
      <c r="C31" s="24"/>
      <c r="D31" s="14"/>
      <c r="E31" s="27"/>
      <c r="F31" s="8"/>
    </row>
    <row r="32" spans="1:6" ht="12.75">
      <c r="A32" s="44"/>
      <c r="B32" s="18" t="s">
        <v>33</v>
      </c>
      <c r="C32" s="24"/>
      <c r="D32" s="14"/>
      <c r="E32" s="27"/>
      <c r="F32" s="8"/>
    </row>
    <row r="33" spans="1:6" ht="12.75">
      <c r="A33" s="44"/>
      <c r="B33" s="17"/>
      <c r="C33" s="24" t="s">
        <v>13</v>
      </c>
      <c r="D33" s="14"/>
      <c r="E33" s="27"/>
      <c r="F33" s="8"/>
    </row>
    <row r="34" spans="1:6" ht="12.75">
      <c r="A34" s="44">
        <v>37</v>
      </c>
      <c r="B34" s="17"/>
      <c r="C34" s="24"/>
      <c r="D34" s="24" t="s">
        <v>54</v>
      </c>
      <c r="E34" s="27">
        <v>-700</v>
      </c>
      <c r="F34" s="8"/>
    </row>
    <row r="35" spans="1:6" ht="12.75">
      <c r="A35" s="44">
        <v>40</v>
      </c>
      <c r="B35" s="17"/>
      <c r="C35" s="24"/>
      <c r="D35" s="34" t="s">
        <v>55</v>
      </c>
      <c r="E35" s="27">
        <v>-1000</v>
      </c>
      <c r="F35" s="8"/>
    </row>
    <row r="36" spans="1:6" ht="12.75">
      <c r="A36" s="44"/>
      <c r="B36" s="18" t="s">
        <v>34</v>
      </c>
      <c r="C36" s="24"/>
      <c r="D36" s="14"/>
      <c r="E36" s="42">
        <f>SUM(E32:E35)</f>
        <v>-1700</v>
      </c>
      <c r="F36" s="8"/>
    </row>
    <row r="37" spans="1:6" ht="12.75">
      <c r="A37" s="44"/>
      <c r="B37" s="17"/>
      <c r="C37" s="24"/>
      <c r="D37" s="14"/>
      <c r="E37" s="27"/>
      <c r="F37" s="8"/>
    </row>
    <row r="38" spans="1:6" ht="12.75">
      <c r="A38" s="49"/>
      <c r="B38" s="22" t="s">
        <v>9</v>
      </c>
      <c r="C38" s="25"/>
      <c r="D38" s="21"/>
      <c r="E38" s="43">
        <f>SUM(E13,E25,E30,E36)</f>
        <v>4095</v>
      </c>
      <c r="F38" s="9"/>
    </row>
    <row r="40" spans="1:6" ht="45" customHeight="1">
      <c r="A40" s="54" t="s">
        <v>75</v>
      </c>
      <c r="B40" s="55"/>
      <c r="C40" s="55"/>
      <c r="D40" s="55"/>
      <c r="E40" s="55"/>
      <c r="F40" s="55"/>
    </row>
  </sheetData>
  <mergeCells count="2">
    <mergeCell ref="B8:F8"/>
    <mergeCell ref="A40:F40"/>
  </mergeCells>
  <printOptions/>
  <pageMargins left="0.75" right="0.75" top="1" bottom="1" header="0.5" footer="0.5"/>
  <pageSetup firstPageNumber="13" useFirstPageNumber="1" horizontalDpi="600" verticalDpi="600" orientation="portrait" paperSize="9" scale="94" r:id="rId1"/>
  <headerFooter alignWithMargins="0">
    <oddHeader>&amp;CCG16 - page &amp;P&amp;R&amp;"Arial,Bold"&amp;11ANNEX 5</oddHeader>
    <oddFooter>&amp;L&amp;8&amp;F</oddFooter>
  </headerFooter>
</worksheet>
</file>

<file path=xl/worksheets/sheet3.xml><?xml version="1.0" encoding="utf-8"?>
<worksheet xmlns="http://schemas.openxmlformats.org/spreadsheetml/2006/main" xmlns:r="http://schemas.openxmlformats.org/officeDocument/2006/relationships">
  <dimension ref="A1:F24"/>
  <sheetViews>
    <sheetView workbookViewId="0" topLeftCell="B9">
      <selection activeCell="A24" sqref="A24:F24"/>
    </sheetView>
  </sheetViews>
  <sheetFormatPr defaultColWidth="9.140625" defaultRowHeight="12.75"/>
  <cols>
    <col min="1" max="1" width="5.28125" style="0" customWidth="1"/>
    <col min="2" max="2" width="40.28125" style="0" customWidth="1"/>
    <col min="6" max="6" width="25.28125" style="0" customWidth="1"/>
  </cols>
  <sheetData>
    <row r="1" spans="1:5" ht="12.75">
      <c r="A1" s="1" t="s">
        <v>0</v>
      </c>
      <c r="C1" s="1"/>
      <c r="D1" s="1"/>
      <c r="E1" s="1"/>
    </row>
    <row r="2" spans="1:5" ht="12.75">
      <c r="A2" s="1" t="s">
        <v>40</v>
      </c>
      <c r="C2" s="1"/>
      <c r="D2" s="1"/>
      <c r="E2" s="1"/>
    </row>
    <row r="3" spans="1:5" ht="12.75">
      <c r="A3" s="1"/>
      <c r="C3" s="1"/>
      <c r="D3" s="1"/>
      <c r="E3" s="1"/>
    </row>
    <row r="5" spans="1:6" ht="12.75">
      <c r="A5" s="3" t="s">
        <v>58</v>
      </c>
      <c r="B5" s="3"/>
      <c r="C5" s="4" t="s">
        <v>7</v>
      </c>
      <c r="D5" s="4" t="s">
        <v>4</v>
      </c>
      <c r="E5" s="4" t="s">
        <v>9</v>
      </c>
      <c r="F5" s="26"/>
    </row>
    <row r="6" spans="1:6" ht="12.75">
      <c r="A6" s="5" t="s">
        <v>59</v>
      </c>
      <c r="B6" s="5" t="s">
        <v>3</v>
      </c>
      <c r="C6" s="6" t="s">
        <v>3</v>
      </c>
      <c r="D6" s="6" t="s">
        <v>9</v>
      </c>
      <c r="E6" s="6" t="s">
        <v>10</v>
      </c>
      <c r="F6" s="5" t="s">
        <v>39</v>
      </c>
    </row>
    <row r="7" spans="1:6" ht="12.75">
      <c r="A7" s="10" t="s">
        <v>60</v>
      </c>
      <c r="B7" s="10"/>
      <c r="C7" s="11" t="s">
        <v>8</v>
      </c>
      <c r="D7" s="11" t="s">
        <v>8</v>
      </c>
      <c r="E7" s="11" t="s">
        <v>11</v>
      </c>
      <c r="F7" s="9"/>
    </row>
    <row r="8" spans="1:6" ht="12.75">
      <c r="A8" s="5"/>
      <c r="B8" s="5"/>
      <c r="C8" s="5"/>
      <c r="D8" s="5"/>
      <c r="E8" s="5"/>
      <c r="F8" s="8"/>
    </row>
    <row r="9" spans="1:6" ht="12.75">
      <c r="A9" s="5"/>
      <c r="B9" s="5"/>
      <c r="C9" s="7" t="s">
        <v>5</v>
      </c>
      <c r="D9" s="7" t="s">
        <v>5</v>
      </c>
      <c r="E9" s="7" t="s">
        <v>5</v>
      </c>
      <c r="F9" s="8"/>
    </row>
    <row r="10" spans="1:6" ht="12.75">
      <c r="A10" s="8"/>
      <c r="B10" s="8"/>
      <c r="C10" s="8"/>
      <c r="D10" s="8"/>
      <c r="E10" s="8"/>
      <c r="F10" s="8"/>
    </row>
    <row r="11" spans="1:6" ht="12.75">
      <c r="A11" s="8"/>
      <c r="B11" s="8" t="s">
        <v>62</v>
      </c>
      <c r="C11" s="8"/>
      <c r="D11" s="8"/>
      <c r="E11" s="8"/>
      <c r="F11" s="8"/>
    </row>
    <row r="12" spans="1:6" ht="12.75">
      <c r="A12" s="8"/>
      <c r="B12" s="8"/>
      <c r="C12" s="8"/>
      <c r="D12" s="8"/>
      <c r="E12" s="8"/>
      <c r="F12" s="8"/>
    </row>
    <row r="13" spans="1:6" ht="12.75">
      <c r="A13" s="8"/>
      <c r="B13" s="8"/>
      <c r="C13" s="8"/>
      <c r="D13" s="8"/>
      <c r="E13" s="8"/>
      <c r="F13" s="8"/>
    </row>
    <row r="14" spans="1:6" ht="12.75">
      <c r="A14" s="8"/>
      <c r="B14" s="8"/>
      <c r="C14" s="8"/>
      <c r="D14" s="8"/>
      <c r="E14" s="8"/>
      <c r="F14" s="8"/>
    </row>
    <row r="15" spans="1:6" ht="12.75">
      <c r="A15" s="8"/>
      <c r="B15" s="8"/>
      <c r="C15" s="8"/>
      <c r="D15" s="8"/>
      <c r="E15" s="8"/>
      <c r="F15" s="8"/>
    </row>
    <row r="16" spans="1:6" ht="12.75">
      <c r="A16" s="8"/>
      <c r="B16" s="8"/>
      <c r="C16" s="8"/>
      <c r="D16" s="8"/>
      <c r="E16" s="8"/>
      <c r="F16" s="8"/>
    </row>
    <row r="17" spans="1:6" ht="12.75">
      <c r="A17" s="8"/>
      <c r="B17" s="8"/>
      <c r="C17" s="8"/>
      <c r="D17" s="8"/>
      <c r="E17" s="8"/>
      <c r="F17" s="8"/>
    </row>
    <row r="18" spans="1:6" ht="12.75">
      <c r="A18" s="8"/>
      <c r="B18" s="8"/>
      <c r="C18" s="8"/>
      <c r="D18" s="8"/>
      <c r="E18" s="8"/>
      <c r="F18" s="8"/>
    </row>
    <row r="19" spans="1:6" ht="12.75">
      <c r="A19" s="8"/>
      <c r="B19" s="8"/>
      <c r="C19" s="8"/>
      <c r="D19" s="8"/>
      <c r="E19" s="8"/>
      <c r="F19" s="8"/>
    </row>
    <row r="20" spans="1:6" ht="12.75">
      <c r="A20" s="8"/>
      <c r="B20" s="8"/>
      <c r="C20" s="8"/>
      <c r="D20" s="8"/>
      <c r="E20" s="8"/>
      <c r="F20" s="8"/>
    </row>
    <row r="21" spans="1:6" ht="12.75">
      <c r="A21" s="8"/>
      <c r="B21" s="8"/>
      <c r="C21" s="8"/>
      <c r="D21" s="8"/>
      <c r="E21" s="8"/>
      <c r="F21" s="8"/>
    </row>
    <row r="22" spans="1:6" ht="12.75">
      <c r="A22" s="20"/>
      <c r="B22" s="9"/>
      <c r="C22" s="9"/>
      <c r="D22" s="9"/>
      <c r="E22" s="9"/>
      <c r="F22" s="21"/>
    </row>
    <row r="24" spans="1:6" ht="36" customHeight="1">
      <c r="A24" s="54" t="s">
        <v>76</v>
      </c>
      <c r="B24" s="55"/>
      <c r="C24" s="55"/>
      <c r="D24" s="55"/>
      <c r="E24" s="55"/>
      <c r="F24" s="55"/>
    </row>
  </sheetData>
  <mergeCells count="1">
    <mergeCell ref="A24:F24"/>
  </mergeCells>
  <printOptions/>
  <pageMargins left="0.75" right="0.75" top="1" bottom="1" header="0.5" footer="0.5"/>
  <pageSetup firstPageNumber="14" useFirstPageNumber="1" horizontalDpi="600" verticalDpi="600" orientation="portrait" paperSize="9" scale="86" r:id="rId1"/>
  <headerFooter alignWithMargins="0">
    <oddHeader>&amp;CCG16 - page &amp;P&amp;R&amp;"Arial,Bold"ANNEX 6</oddHeader>
    <oddFooter>&amp;L&amp;8&amp;F</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workbookViewId="0" topLeftCell="A1">
      <selection activeCell="Q12" sqref="Q12"/>
    </sheetView>
  </sheetViews>
  <sheetFormatPr defaultColWidth="9.140625" defaultRowHeight="12.75"/>
  <cols>
    <col min="1" max="1" width="27.57421875" style="0" customWidth="1"/>
    <col min="2" max="2" width="8.421875" style="0" customWidth="1"/>
    <col min="3" max="3" width="8.57421875" style="0" customWidth="1"/>
    <col min="4" max="4" width="8.28125" style="0" hidden="1" customWidth="1"/>
    <col min="5" max="5" width="8.57421875" style="0" hidden="1" customWidth="1"/>
    <col min="6" max="6" width="8.28125" style="0" hidden="1" customWidth="1"/>
    <col min="7" max="8" width="7.8515625" style="0" hidden="1" customWidth="1"/>
    <col min="9" max="9" width="9.28125" style="0" hidden="1" customWidth="1"/>
    <col min="10" max="14" width="0" style="0" hidden="1" customWidth="1"/>
  </cols>
  <sheetData>
    <row r="1" spans="1:6" ht="12.75">
      <c r="A1" s="1" t="s">
        <v>63</v>
      </c>
      <c r="C1" s="1"/>
      <c r="D1" s="1"/>
      <c r="E1" s="1"/>
      <c r="F1" s="1"/>
    </row>
    <row r="3" spans="1:16" ht="12.75">
      <c r="A3" s="3"/>
      <c r="B3" s="4" t="s">
        <v>7</v>
      </c>
      <c r="C3" s="4" t="s">
        <v>18</v>
      </c>
      <c r="D3" s="4" t="s">
        <v>20</v>
      </c>
      <c r="E3" s="4" t="s">
        <v>21</v>
      </c>
      <c r="F3" s="4" t="s">
        <v>22</v>
      </c>
      <c r="G3" s="4" t="s">
        <v>23</v>
      </c>
      <c r="H3" s="4" t="s">
        <v>24</v>
      </c>
      <c r="I3" s="4" t="s">
        <v>25</v>
      </c>
      <c r="J3" s="4" t="s">
        <v>26</v>
      </c>
      <c r="K3" s="4" t="s">
        <v>27</v>
      </c>
      <c r="L3" s="4" t="s">
        <v>28</v>
      </c>
      <c r="M3" s="4" t="s">
        <v>29</v>
      </c>
      <c r="N3" s="4" t="s">
        <v>30</v>
      </c>
      <c r="O3" s="4" t="s">
        <v>11</v>
      </c>
      <c r="P3" s="4" t="s">
        <v>41</v>
      </c>
    </row>
    <row r="4" spans="1:16" ht="12.75">
      <c r="A4" s="5" t="s">
        <v>12</v>
      </c>
      <c r="B4" s="6" t="s">
        <v>1</v>
      </c>
      <c r="C4" s="6" t="s">
        <v>19</v>
      </c>
      <c r="D4" s="6" t="s">
        <v>19</v>
      </c>
      <c r="E4" s="6" t="s">
        <v>19</v>
      </c>
      <c r="F4" s="6" t="s">
        <v>19</v>
      </c>
      <c r="G4" s="6" t="s">
        <v>19</v>
      </c>
      <c r="H4" s="6" t="s">
        <v>19</v>
      </c>
      <c r="I4" s="6" t="s">
        <v>19</v>
      </c>
      <c r="J4" s="6" t="s">
        <v>19</v>
      </c>
      <c r="K4" s="6" t="s">
        <v>19</v>
      </c>
      <c r="L4" s="6" t="s">
        <v>19</v>
      </c>
      <c r="M4" s="6" t="s">
        <v>19</v>
      </c>
      <c r="N4" s="6" t="s">
        <v>19</v>
      </c>
      <c r="O4" s="6"/>
      <c r="P4" s="6" t="s">
        <v>11</v>
      </c>
    </row>
    <row r="5" spans="1:16" ht="12.75">
      <c r="A5" s="10"/>
      <c r="B5" s="11" t="s">
        <v>64</v>
      </c>
      <c r="C5" s="11"/>
      <c r="D5" s="11"/>
      <c r="E5" s="11"/>
      <c r="F5" s="15"/>
      <c r="G5" s="11"/>
      <c r="H5" s="11"/>
      <c r="I5" s="11"/>
      <c r="J5" s="11"/>
      <c r="K5" s="11"/>
      <c r="L5" s="11"/>
      <c r="M5" s="11"/>
      <c r="N5" s="11"/>
      <c r="O5" s="11"/>
      <c r="P5" s="11"/>
    </row>
    <row r="6" spans="1:16" ht="12.75">
      <c r="A6" s="5"/>
      <c r="B6" s="5"/>
      <c r="C6" s="5"/>
      <c r="D6" s="5"/>
      <c r="E6" s="5"/>
      <c r="F6" s="12"/>
      <c r="G6" s="5"/>
      <c r="H6" s="5"/>
      <c r="I6" s="5"/>
      <c r="J6" s="5"/>
      <c r="K6" s="5"/>
      <c r="L6" s="5"/>
      <c r="M6" s="5"/>
      <c r="N6" s="5"/>
      <c r="O6" s="5"/>
      <c r="P6" s="5"/>
    </row>
    <row r="7" spans="1:16" ht="12.75">
      <c r="A7" s="5"/>
      <c r="B7" s="7" t="s">
        <v>5</v>
      </c>
      <c r="C7" s="7" t="s">
        <v>5</v>
      </c>
      <c r="D7" s="7" t="s">
        <v>5</v>
      </c>
      <c r="E7" s="7" t="s">
        <v>5</v>
      </c>
      <c r="F7" s="13" t="s">
        <v>5</v>
      </c>
      <c r="G7" s="7" t="s">
        <v>5</v>
      </c>
      <c r="H7" s="7" t="s">
        <v>5</v>
      </c>
      <c r="I7" s="7" t="s">
        <v>5</v>
      </c>
      <c r="J7" s="7" t="s">
        <v>5</v>
      </c>
      <c r="K7" s="7" t="s">
        <v>5</v>
      </c>
      <c r="L7" s="7" t="s">
        <v>5</v>
      </c>
      <c r="M7" s="7" t="s">
        <v>5</v>
      </c>
      <c r="N7" s="7" t="s">
        <v>5</v>
      </c>
      <c r="O7" s="7" t="s">
        <v>5</v>
      </c>
      <c r="P7" s="7" t="s">
        <v>5</v>
      </c>
    </row>
    <row r="8" spans="1:16" ht="12.75">
      <c r="A8" s="8"/>
      <c r="B8" s="8"/>
      <c r="C8" s="8"/>
      <c r="D8" s="8"/>
      <c r="E8" s="8"/>
      <c r="F8" s="14"/>
      <c r="G8" s="8"/>
      <c r="H8" s="8"/>
      <c r="I8" s="8"/>
      <c r="J8" s="8"/>
      <c r="K8" s="8"/>
      <c r="L8" s="8"/>
      <c r="M8" s="8"/>
      <c r="N8" s="8"/>
      <c r="O8" s="8"/>
      <c r="P8" s="8"/>
    </row>
    <row r="9" spans="1:16" ht="12.75">
      <c r="A9" s="8" t="s">
        <v>13</v>
      </c>
      <c r="B9" s="27"/>
      <c r="C9" s="27"/>
      <c r="D9" s="27"/>
      <c r="E9" s="27"/>
      <c r="F9" s="28"/>
      <c r="G9" s="27"/>
      <c r="H9" s="27"/>
      <c r="I9" s="27"/>
      <c r="J9" s="27"/>
      <c r="K9" s="27"/>
      <c r="L9" s="27"/>
      <c r="M9" s="27"/>
      <c r="N9" s="27"/>
      <c r="O9" s="27"/>
      <c r="P9" s="8"/>
    </row>
    <row r="10" spans="1:16" ht="12.75">
      <c r="A10" s="8" t="s">
        <v>36</v>
      </c>
      <c r="B10" s="27">
        <v>3184</v>
      </c>
      <c r="C10" s="27">
        <v>3184</v>
      </c>
      <c r="D10" s="27"/>
      <c r="E10" s="27"/>
      <c r="F10" s="28"/>
      <c r="G10" s="27"/>
      <c r="H10" s="27"/>
      <c r="I10" s="27"/>
      <c r="J10" s="27"/>
      <c r="K10" s="27"/>
      <c r="L10" s="27"/>
      <c r="M10" s="27"/>
      <c r="N10" s="27"/>
      <c r="O10" s="27">
        <f>C10-B10</f>
        <v>0</v>
      </c>
      <c r="P10" s="27">
        <f>O10</f>
        <v>0</v>
      </c>
    </row>
    <row r="11" spans="1:16" ht="12.75">
      <c r="A11" s="8" t="s">
        <v>37</v>
      </c>
      <c r="B11" s="27">
        <v>1810</v>
      </c>
      <c r="C11" s="27">
        <v>1810</v>
      </c>
      <c r="D11" s="27"/>
      <c r="E11" s="27"/>
      <c r="F11" s="28"/>
      <c r="G11" s="27"/>
      <c r="H11" s="27"/>
      <c r="I11" s="27"/>
      <c r="J11" s="27"/>
      <c r="K11" s="27"/>
      <c r="L11" s="27"/>
      <c r="M11" s="27"/>
      <c r="N11" s="27"/>
      <c r="O11" s="27">
        <f aca="true" t="shared" si="0" ref="O11:O19">C11-B11</f>
        <v>0</v>
      </c>
      <c r="P11" s="27">
        <f aca="true" t="shared" si="1" ref="P11:P19">O11</f>
        <v>0</v>
      </c>
    </row>
    <row r="12" spans="1:16" ht="12.75">
      <c r="A12" s="8" t="s">
        <v>74</v>
      </c>
      <c r="B12" s="27">
        <v>-8144</v>
      </c>
      <c r="C12" s="27">
        <v>-8144</v>
      </c>
      <c r="D12" s="27"/>
      <c r="E12" s="27"/>
      <c r="F12" s="28"/>
      <c r="G12" s="27"/>
      <c r="H12" s="27"/>
      <c r="I12" s="27"/>
      <c r="J12" s="27"/>
      <c r="K12" s="27"/>
      <c r="L12" s="27"/>
      <c r="M12" s="27"/>
      <c r="N12" s="27"/>
      <c r="O12" s="27">
        <f t="shared" si="0"/>
        <v>0</v>
      </c>
      <c r="P12" s="27">
        <f t="shared" si="1"/>
        <v>0</v>
      </c>
    </row>
    <row r="13" spans="1:16" ht="12.75">
      <c r="A13" s="8" t="s">
        <v>38</v>
      </c>
      <c r="B13" s="27">
        <v>29</v>
      </c>
      <c r="C13" s="27">
        <v>29</v>
      </c>
      <c r="D13" s="27"/>
      <c r="E13" s="27"/>
      <c r="F13" s="28"/>
      <c r="G13" s="27"/>
      <c r="H13" s="27"/>
      <c r="I13" s="27"/>
      <c r="J13" s="27"/>
      <c r="K13" s="27"/>
      <c r="L13" s="27"/>
      <c r="M13" s="27"/>
      <c r="N13" s="27"/>
      <c r="O13" s="27">
        <f t="shared" si="0"/>
        <v>0</v>
      </c>
      <c r="P13" s="27">
        <f t="shared" si="1"/>
        <v>0</v>
      </c>
    </row>
    <row r="14" spans="1:16" ht="12.75">
      <c r="A14" s="8" t="s">
        <v>14</v>
      </c>
      <c r="B14" s="27"/>
      <c r="C14" s="27"/>
      <c r="D14" s="27"/>
      <c r="E14" s="27"/>
      <c r="F14" s="28"/>
      <c r="G14" s="27"/>
      <c r="H14" s="27"/>
      <c r="I14" s="27"/>
      <c r="J14" s="27"/>
      <c r="K14" s="27"/>
      <c r="L14" s="27"/>
      <c r="M14" s="27"/>
      <c r="N14" s="27"/>
      <c r="O14" s="27">
        <f t="shared" si="0"/>
        <v>0</v>
      </c>
      <c r="P14" s="27">
        <f t="shared" si="1"/>
        <v>0</v>
      </c>
    </row>
    <row r="15" spans="1:16" ht="12.75">
      <c r="A15" s="8" t="s">
        <v>65</v>
      </c>
      <c r="B15" s="27">
        <v>3633</v>
      </c>
      <c r="C15" s="27">
        <v>3633</v>
      </c>
      <c r="D15" s="27"/>
      <c r="E15" s="27"/>
      <c r="F15" s="28"/>
      <c r="G15" s="27"/>
      <c r="H15" s="27"/>
      <c r="I15" s="27"/>
      <c r="J15" s="27"/>
      <c r="K15" s="27"/>
      <c r="L15" s="27"/>
      <c r="M15" s="27"/>
      <c r="N15" s="27"/>
      <c r="O15" s="27">
        <f t="shared" si="0"/>
        <v>0</v>
      </c>
      <c r="P15" s="27">
        <f t="shared" si="1"/>
        <v>0</v>
      </c>
    </row>
    <row r="16" spans="1:16" ht="12.75">
      <c r="A16" s="8" t="s">
        <v>66</v>
      </c>
      <c r="B16" s="27">
        <v>1600</v>
      </c>
      <c r="C16" s="27">
        <v>1600</v>
      </c>
      <c r="D16" s="27"/>
      <c r="E16" s="27"/>
      <c r="F16" s="28"/>
      <c r="G16" s="27"/>
      <c r="H16" s="27"/>
      <c r="I16" s="27"/>
      <c r="J16" s="27"/>
      <c r="K16" s="27"/>
      <c r="L16" s="27"/>
      <c r="M16" s="27"/>
      <c r="N16" s="27"/>
      <c r="O16" s="27">
        <f t="shared" si="0"/>
        <v>0</v>
      </c>
      <c r="P16" s="27">
        <f t="shared" si="1"/>
        <v>0</v>
      </c>
    </row>
    <row r="17" spans="1:16" ht="12.75">
      <c r="A17" s="8" t="s">
        <v>15</v>
      </c>
      <c r="B17" s="27">
        <v>506</v>
      </c>
      <c r="C17" s="27">
        <v>506</v>
      </c>
      <c r="D17" s="27"/>
      <c r="E17" s="27"/>
      <c r="F17" s="28"/>
      <c r="G17" s="27"/>
      <c r="H17" s="27"/>
      <c r="I17" s="27"/>
      <c r="J17" s="27"/>
      <c r="K17" s="27"/>
      <c r="L17" s="27"/>
      <c r="M17" s="27"/>
      <c r="N17" s="27"/>
      <c r="O17" s="27">
        <f t="shared" si="0"/>
        <v>0</v>
      </c>
      <c r="P17" s="27">
        <f t="shared" si="1"/>
        <v>0</v>
      </c>
    </row>
    <row r="18" spans="1:16" ht="12.75">
      <c r="A18" s="8" t="s">
        <v>16</v>
      </c>
      <c r="B18" s="27">
        <v>750</v>
      </c>
      <c r="C18" s="27">
        <v>750</v>
      </c>
      <c r="D18" s="27"/>
      <c r="E18" s="27"/>
      <c r="F18" s="28"/>
      <c r="G18" s="27"/>
      <c r="H18" s="27"/>
      <c r="I18" s="27"/>
      <c r="J18" s="27"/>
      <c r="K18" s="27"/>
      <c r="L18" s="27"/>
      <c r="M18" s="27"/>
      <c r="N18" s="27"/>
      <c r="O18" s="27">
        <f t="shared" si="0"/>
        <v>0</v>
      </c>
      <c r="P18" s="27">
        <f t="shared" si="1"/>
        <v>0</v>
      </c>
    </row>
    <row r="19" spans="1:16" ht="12.75">
      <c r="A19" s="8" t="s">
        <v>17</v>
      </c>
      <c r="B19" s="27">
        <f>46-1</f>
        <v>45</v>
      </c>
      <c r="C19" s="27">
        <v>45</v>
      </c>
      <c r="D19" s="27"/>
      <c r="E19" s="27"/>
      <c r="F19" s="28"/>
      <c r="G19" s="27"/>
      <c r="H19" s="27"/>
      <c r="I19" s="27"/>
      <c r="J19" s="27"/>
      <c r="K19" s="27"/>
      <c r="L19" s="27"/>
      <c r="M19" s="27"/>
      <c r="N19" s="27"/>
      <c r="O19" s="27">
        <f t="shared" si="0"/>
        <v>0</v>
      </c>
      <c r="P19" s="27">
        <f t="shared" si="1"/>
        <v>0</v>
      </c>
    </row>
    <row r="20" spans="1:16" ht="12.75">
      <c r="A20" s="8"/>
      <c r="B20" s="27"/>
      <c r="C20" s="27"/>
      <c r="D20" s="27"/>
      <c r="E20" s="27"/>
      <c r="F20" s="28"/>
      <c r="G20" s="27"/>
      <c r="H20" s="27"/>
      <c r="I20" s="27"/>
      <c r="J20" s="27"/>
      <c r="K20" s="27"/>
      <c r="L20" s="27"/>
      <c r="M20" s="27"/>
      <c r="N20" s="27"/>
      <c r="O20" s="27"/>
      <c r="P20" s="27"/>
    </row>
    <row r="21" spans="1:16" ht="12.75">
      <c r="A21" s="2" t="s">
        <v>6</v>
      </c>
      <c r="B21" s="29">
        <f aca="true" t="shared" si="2" ref="B21:O21">SUM(B8:B20)</f>
        <v>3413</v>
      </c>
      <c r="C21" s="29">
        <f t="shared" si="2"/>
        <v>3413</v>
      </c>
      <c r="D21" s="29">
        <f t="shared" si="2"/>
        <v>0</v>
      </c>
      <c r="E21" s="29">
        <f t="shared" si="2"/>
        <v>0</v>
      </c>
      <c r="F21" s="29">
        <f t="shared" si="2"/>
        <v>0</v>
      </c>
      <c r="G21" s="29">
        <f t="shared" si="2"/>
        <v>0</v>
      </c>
      <c r="H21" s="29">
        <f t="shared" si="2"/>
        <v>0</v>
      </c>
      <c r="I21" s="29">
        <f t="shared" si="2"/>
        <v>0</v>
      </c>
      <c r="J21" s="29">
        <f t="shared" si="2"/>
        <v>0</v>
      </c>
      <c r="K21" s="29">
        <f t="shared" si="2"/>
        <v>0</v>
      </c>
      <c r="L21" s="29">
        <f t="shared" si="2"/>
        <v>0</v>
      </c>
      <c r="M21" s="29">
        <f t="shared" si="2"/>
        <v>0</v>
      </c>
      <c r="N21" s="29">
        <f t="shared" si="2"/>
        <v>0</v>
      </c>
      <c r="O21" s="29">
        <f t="shared" si="2"/>
        <v>0</v>
      </c>
      <c r="P21" s="29">
        <f>SUM(P9:P20)</f>
        <v>0</v>
      </c>
    </row>
  </sheetData>
  <printOptions/>
  <pageMargins left="0.75" right="0.75" top="1" bottom="1" header="0.5" footer="0.5"/>
  <pageSetup firstPageNumber="15" useFirstPageNumber="1" fitToHeight="1" fitToWidth="1" horizontalDpi="600" verticalDpi="600" orientation="portrait" paperSize="9" r:id="rId4"/>
  <headerFooter alignWithMargins="0">
    <oddHeader>&amp;CCG16 - page &amp;P&amp;R&amp;"Arial,Bold"&amp;11ANNEX 7</oddHeader>
    <oddFooter>&amp;L&amp;9&amp;F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Mike_Petty</dc:creator>
  <cp:keywords/>
  <dc:description/>
  <cp:lastModifiedBy>Committee Services</cp:lastModifiedBy>
  <cp:lastPrinted>2004-07-06T10:19:30Z</cp:lastPrinted>
  <dcterms:created xsi:type="dcterms:W3CDTF">2004-02-26T09:51:23Z</dcterms:created>
  <dcterms:modified xsi:type="dcterms:W3CDTF">2004-07-06T10:19:34Z</dcterms:modified>
  <cp:category/>
  <cp:version/>
  <cp:contentType/>
  <cp:contentStatus/>
</cp:coreProperties>
</file>